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ozpis rozpočtu celkem" sheetId="1" r:id="rId1"/>
    <sheet name="list" sheetId="2" r:id="rId2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<sst xmlns="http://schemas.openxmlformats.org/spreadsheetml/2006/main" count="122" uniqueCount="120">
  <si>
    <t>odd. 22 - doprava</t>
  </si>
  <si>
    <t>odd. 23 - vodní hospodářství</t>
  </si>
  <si>
    <t xml:space="preserve"> </t>
  </si>
  <si>
    <t>odd. 24 - spoje</t>
  </si>
  <si>
    <t>§ 2412 - záležitosti telekomunikací</t>
  </si>
  <si>
    <t>odd. 31 - vzdělávání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</si>
  <si>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</si>
  <si>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</si>
  <si>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</si>
  <si>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</si>
  <si>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§ 3635 - územní plánování</t>
  </si>
  <si>
    <t>§ 3639 - komunální služby a územní rozvoj</t>
  </si>
  <si>
    <t>odd. 37 - ochrana životního prostředí</t>
  </si>
  <si>
    <t>odd. 61 - státní správa, územní samospráva</t>
  </si>
  <si>
    <t>§ 6171 - činnost místní správy</t>
  </si>
  <si>
    <t>odd. 63 - finanční operace</t>
  </si>
  <si>
    <t>§ 6310 - obecné výdaje z finančních operací</t>
  </si>
  <si>
    <t>odd. 64 - ostatní činnosti</t>
  </si>
  <si>
    <t>Výdaje celkem a splátky jistin půjček</t>
  </si>
  <si>
    <t xml:space="preserve">financování - splátky jistin půjček </t>
  </si>
  <si>
    <t>§ 2219 - ostatní záležitosti pozemních komunikací</t>
  </si>
  <si>
    <t>Rozpis financování (splátky půjček)</t>
  </si>
  <si>
    <t>Výdaje celkem</t>
  </si>
  <si>
    <t>( v tis. Kč)</t>
  </si>
  <si>
    <t>Skutečnost</t>
  </si>
  <si>
    <t>§ 2212 - silnice</t>
  </si>
  <si>
    <t>úroky (hypoteční úvěry)</t>
  </si>
  <si>
    <t>Upravený rozp.</t>
  </si>
  <si>
    <t>celkem odd. 22</t>
  </si>
  <si>
    <t>celkem odd. 23</t>
  </si>
  <si>
    <t>celkem odd. 24</t>
  </si>
  <si>
    <t>celkem odd. 31</t>
  </si>
  <si>
    <t>celkem odd. 34</t>
  </si>
  <si>
    <t>celkem odd. 36</t>
  </si>
  <si>
    <t>celkem odd. 37</t>
  </si>
  <si>
    <t>celkem odd. 55</t>
  </si>
  <si>
    <t>celkem odd. 61</t>
  </si>
  <si>
    <t>celkem odd. 63</t>
  </si>
  <si>
    <t>odd. 64</t>
  </si>
  <si>
    <t>odd. 55 - požární ochrana a integrovaný záchranný systém</t>
  </si>
  <si>
    <t>Rozpočet</t>
  </si>
  <si>
    <t xml:space="preserve">rezerva na projektovou (přípravnou) činnost </t>
  </si>
  <si>
    <t>§ 5511 - požární ochrana - profesionální část</t>
  </si>
  <si>
    <t>odd. 33 - kultura, církve, sdělovací prostředky</t>
  </si>
  <si>
    <t>§ 3322 - zachování a obnova kulturních památek</t>
  </si>
  <si>
    <t>"fond Moravský Krumlov 2022"</t>
  </si>
  <si>
    <t>obecná rozpočtová rezerva</t>
  </si>
  <si>
    <t xml:space="preserve">celkem odd. 33 </t>
  </si>
  <si>
    <t>§ 3722 - sběr a svoz komunálních odpadů</t>
  </si>
  <si>
    <t>kanalizace - příspěvek Polánka, Rokytná</t>
  </si>
  <si>
    <t>odd. 43 - sociální služby a společné činnosti v sociálním</t>
  </si>
  <si>
    <t>zabezpečení a politice zaměstnanosti</t>
  </si>
  <si>
    <t>celkem odd. 43</t>
  </si>
  <si>
    <t>úroky z úvěru (ČS, KB)</t>
  </si>
  <si>
    <t>rozpočtová rezerva k přerozdělení</t>
  </si>
  <si>
    <t>rekonstrukce chodníků - dotační řízení, ostatní</t>
  </si>
  <si>
    <t>odd. 53 - bezpečnost a veřejný pořádek</t>
  </si>
  <si>
    <t>celkem odd. 53</t>
  </si>
  <si>
    <t xml:space="preserve">kamerový systém </t>
  </si>
  <si>
    <t>změny územního plánu města, územně anal.podklady</t>
  </si>
  <si>
    <t>cyklostezky</t>
  </si>
  <si>
    <t>§ 3632 - pohřebnictví</t>
  </si>
  <si>
    <t>§ 5512 - požární ochrana - dobrovolná část</t>
  </si>
  <si>
    <t xml:space="preserve">opravy objektu MěÚ </t>
  </si>
  <si>
    <t>§ 2321 - odvádění a čištění odpadních vod</t>
  </si>
  <si>
    <t>§ 2341 - vodní díla v zemědělské krajině</t>
  </si>
  <si>
    <t>§ 3631 - veřejné osvětlení</t>
  </si>
  <si>
    <t xml:space="preserve">příspěvek </t>
  </si>
  <si>
    <t>parkoviště železniční stanice</t>
  </si>
  <si>
    <t>Komerční banka - Hypoteční úvěr na 4 b.j. (org.4294)</t>
  </si>
  <si>
    <t>Komerční banka - výkupy pozemků (org. 6130)</t>
  </si>
  <si>
    <t>zámek - úroky z úvěru</t>
  </si>
  <si>
    <t>Očekávaná skutečnost</t>
  </si>
  <si>
    <t>rekonstrukce ul. Rakšická</t>
  </si>
  <si>
    <t>odbahnění - rybníky</t>
  </si>
  <si>
    <t>§ 3429 - ostatní zájmová činnost a rekreace</t>
  </si>
  <si>
    <t>rodinné centrum</t>
  </si>
  <si>
    <t>VO Ivančická, Polánka</t>
  </si>
  <si>
    <t>investiční příspěvek SM MK</t>
  </si>
  <si>
    <t>§ 4349 - ost.sociální péče a pomoc</t>
  </si>
  <si>
    <t>sociální bydlení</t>
  </si>
  <si>
    <t>§ 3113 - základní školy (ZŠ Klášterní) IROP</t>
  </si>
  <si>
    <t>hřiště - spoluúčast MŠMT</t>
  </si>
  <si>
    <t>hřbitov Rokytná, Polánka</t>
  </si>
  <si>
    <t>Česká spořitelna - investiční úvěr 2012 (po revolvingu) org. 0000</t>
  </si>
  <si>
    <t>Česká spořitelna - refinancování HU (org. 4295)</t>
  </si>
  <si>
    <t>JSDH Polánka</t>
  </si>
  <si>
    <t xml:space="preserve">hřiště </t>
  </si>
  <si>
    <t>§ 6399 - ostatní finanční operace</t>
  </si>
  <si>
    <t xml:space="preserve">DPH na výstupu </t>
  </si>
  <si>
    <t>prapor JSDH Rakšice</t>
  </si>
  <si>
    <t>účelový příspěvek na provoz - oprava komunikací SM MK</t>
  </si>
  <si>
    <t>úprava nám. TGM</t>
  </si>
  <si>
    <t>Rozpočtové výdaje - podklad pro rozpočet - prostředky rozvoje Města Moravský Krumlov 2019</t>
  </si>
  <si>
    <t>leden-září 2018</t>
  </si>
  <si>
    <t>pozemky, nadlimitní věcná břemena</t>
  </si>
  <si>
    <t>§ 3744 - protiterozní, protipožární ochrana</t>
  </si>
  <si>
    <t>varovný systém</t>
  </si>
  <si>
    <t>oprava kulturních památek (spoluúčasti k dotacím MKČR, dotace)</t>
  </si>
  <si>
    <t>komunikace "V Domcích", "Vinohradská"</t>
  </si>
  <si>
    <t>spoluúčasti k dotačním titulům</t>
  </si>
  <si>
    <t>§ 3111 - mateřské školy (MŠ Polánka) - spoluúčast</t>
  </si>
  <si>
    <t>Komerční banka - zámek (org. 3322)</t>
  </si>
  <si>
    <t>Komerční banka - předfinancování dotace ZŠ Klášterní</t>
  </si>
  <si>
    <t>§ 3723 - sběr a svoz ostatních odpadů</t>
  </si>
  <si>
    <t xml:space="preserve">chodníky </t>
  </si>
  <si>
    <t>zahradnictví</t>
  </si>
  <si>
    <t>PD lokalita Novosady + výkupy pozemků</t>
  </si>
  <si>
    <t>investice - IT</t>
  </si>
  <si>
    <t>osobní automobily, osmo Dry, kopírka</t>
  </si>
  <si>
    <t>sběrné nádoby (spoluúčast)</t>
  </si>
  <si>
    <t>zámecký park</t>
  </si>
  <si>
    <t>zámek</t>
  </si>
  <si>
    <t xml:space="preserve">Polánka - inž.sítě </t>
  </si>
  <si>
    <t>Polánka - prostransví na pohostinstvím</t>
  </si>
  <si>
    <t>odd. 10 - zemědělství a lesní hospodářství</t>
  </si>
  <si>
    <t>§ 1039 - ostatní záležitosti lesního hospodářství</t>
  </si>
  <si>
    <t>půjčka Městské lesy</t>
  </si>
  <si>
    <t>celkem odd. 10</t>
  </si>
  <si>
    <t>§ 3113 - základní školy (ZŠ Ivančická) inv.příspěvek (IROP)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</si>
</sst>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3" fontId="5" fillId="32" borderId="21" xfId="0" applyNumberFormat="1" applyFont="1" applyFill="1" applyBorder="1" applyAlignment="1">
      <alignment/>
    </xf>
    <xf numFmtId="3" fontId="2" fillId="32" borderId="21" xfId="0" applyNumberFormat="1" applyFont="1" applyFill="1" applyBorder="1" applyAlignment="1">
      <alignment/>
    </xf>
    <xf numFmtId="3" fontId="2" fillId="32" borderId="22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164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4" fontId="5" fillId="32" borderId="24" xfId="0" applyNumberFormat="1" applyFont="1" applyFill="1" applyBorder="1" applyAlignment="1">
      <alignment/>
    </xf>
    <xf numFmtId="4" fontId="5" fillId="32" borderId="22" xfId="0" applyNumberFormat="1" applyFont="1" applyFill="1" applyBorder="1" applyAlignment="1">
      <alignment/>
    </xf>
    <xf numFmtId="3" fontId="2" fillId="32" borderId="25" xfId="0" applyNumberFormat="1" applyFont="1" applyFill="1" applyBorder="1" applyAlignment="1">
      <alignment/>
    </xf>
    <xf numFmtId="164" fontId="2" fillId="32" borderId="2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165" fontId="5" fillId="4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8" fillId="33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5" fillId="32" borderId="21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4" borderId="18" xfId="0" applyNumberFormat="1" applyFont="1" applyFill="1" applyBorder="1" applyAlignment="1">
      <alignment/>
    </xf>
    <xf numFmtId="164" fontId="2" fillId="32" borderId="21" xfId="0" applyNumberFormat="1" applyFont="1" applyFill="1" applyBorder="1" applyAlignment="1">
      <alignment/>
    </xf>
    <xf numFmtId="165" fontId="5" fillId="4" borderId="18" xfId="0" applyNumberFormat="1" applyFont="1" applyFill="1" applyBorder="1" applyAlignment="1">
      <alignment/>
    </xf>
    <xf numFmtId="0" fontId="5" fillId="4" borderId="18" xfId="0" applyFont="1" applyFill="1" applyBorder="1" applyAlignment="1">
      <alignment/>
    </xf>
    <xf numFmtId="164" fontId="2" fillId="32" borderId="18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8" fillId="33" borderId="10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21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1" xfId="0" applyFont="1" applyFill="1" applyBorder="1" applyAlignment="1">
      <alignment/>
    </xf>
    <xf numFmtId="43" fontId="13" fillId="0" borderId="20" xfId="34" applyFont="1" applyBorder="1" applyAlignment="1">
      <alignment horizontal="center"/>
    </xf>
    <xf numFmtId="43" fontId="13" fillId="0" borderId="21" xfId="34" applyFont="1" applyBorder="1" applyAlignment="1">
      <alignment horizontal="center"/>
    </xf>
    <xf numFmtId="43" fontId="13" fillId="0" borderId="30" xfId="34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="125" zoomScaleNormal="125" workbookViewId="0" topLeftCell="A139">
      <selection activeCell="G142" sqref="G142"/>
    </sheetView>
  </sheetViews>
  <sheetFormatPr defaultColWidth="9.140625" defaultRowHeight="12.75"/>
  <cols>
    <col min="1" max="1" width="40.421875" style="0" customWidth="1"/>
    <col min="2" max="2" width="10.28125" style="0" customWidth="1"/>
    <col min="3" max="3" width="10.421875" style="0" customWidth="1"/>
    <col min="4" max="4" width="12.57421875" style="0" customWidth="1"/>
    <col min="5" max="5" width="11.421875" style="0" customWidth="1"/>
    <col min="6" max="6" width="11.57421875" style="0" customWidth="1"/>
  </cols>
  <sheetData>
    <row r="1" spans="1:8" ht="19.5" customHeight="1">
      <c r="A1" s="123" t="s">
        <v>93</v>
      </c>
      <c r="B1" s="124"/>
      <c r="C1" s="124"/>
      <c r="D1" s="124"/>
      <c r="E1" s="124"/>
      <c r="F1" s="124"/>
      <c r="G1" s="125"/>
      <c r="H1" s="57"/>
    </row>
    <row r="2" spans="1:7" ht="19.5" customHeight="1" thickBot="1">
      <c r="A2" s="134" t="s">
        <v>45</v>
      </c>
      <c r="B2" s="135"/>
      <c r="C2" s="135"/>
      <c r="D2" s="135"/>
      <c r="E2" s="135"/>
      <c r="F2" s="135"/>
      <c r="G2" s="136"/>
    </row>
    <row r="3" spans="1:2" ht="12.75">
      <c r="A3" s="1" t="s">
        <v>21</v>
      </c>
      <c r="B3" s="1"/>
    </row>
    <row r="4" spans="1:2" ht="12.75">
      <c r="A4" s="1" t="s">
        <v>23</v>
      </c>
      <c r="B4" s="1"/>
    </row>
    <row r="5" spans="1:7" ht="22.5">
      <c r="A5" s="10"/>
      <c r="B5" s="5" t="s">
        <v>24</v>
      </c>
      <c r="C5" s="5" t="s">
        <v>40</v>
      </c>
      <c r="D5" s="5" t="s">
        <v>27</v>
      </c>
      <c r="E5" s="5" t="s">
        <v>24</v>
      </c>
      <c r="F5" s="108" t="s">
        <v>72</v>
      </c>
      <c r="G5" s="5" t="s">
        <v>40</v>
      </c>
    </row>
    <row r="6" spans="1:7" ht="12.75">
      <c r="A6" s="11"/>
      <c r="B6" s="6">
        <v>2017</v>
      </c>
      <c r="C6" s="6">
        <v>2018</v>
      </c>
      <c r="D6" s="6">
        <v>2018</v>
      </c>
      <c r="E6" s="6" t="s">
        <v>94</v>
      </c>
      <c r="F6" s="6">
        <v>2018</v>
      </c>
      <c r="G6" s="109">
        <v>2019</v>
      </c>
    </row>
    <row r="7" spans="1:6" ht="13.5" thickBot="1">
      <c r="A7" s="8"/>
      <c r="B7" s="8"/>
      <c r="C7" s="25"/>
      <c r="D7" s="25"/>
      <c r="E7" s="28"/>
      <c r="F7" s="28"/>
    </row>
    <row r="8" spans="1:7" ht="13.5" thickBot="1">
      <c r="A8" s="59" t="s">
        <v>115</v>
      </c>
      <c r="B8" s="127"/>
      <c r="C8" s="29"/>
      <c r="D8" s="29"/>
      <c r="E8" s="30"/>
      <c r="F8" s="30"/>
      <c r="G8" s="113"/>
    </row>
    <row r="9" spans="1:7" ht="12.75">
      <c r="A9" s="18" t="s">
        <v>116</v>
      </c>
      <c r="B9" s="18"/>
      <c r="C9" s="31"/>
      <c r="D9" s="31">
        <v>2000</v>
      </c>
      <c r="E9" s="32">
        <v>2000</v>
      </c>
      <c r="F9" s="111">
        <v>2000</v>
      </c>
      <c r="G9" s="113"/>
    </row>
    <row r="10" spans="1:7" ht="13.5" thickBot="1">
      <c r="A10" s="15" t="s">
        <v>117</v>
      </c>
      <c r="B10" s="15"/>
      <c r="C10" s="33"/>
      <c r="D10" s="26"/>
      <c r="E10" s="33"/>
      <c r="F10" s="112">
        <v>0</v>
      </c>
      <c r="G10" s="113">
        <v>0</v>
      </c>
    </row>
    <row r="11" spans="1:7" ht="13.5" thickBot="1">
      <c r="A11" s="59" t="s">
        <v>118</v>
      </c>
      <c r="B11" s="127">
        <v>2000</v>
      </c>
      <c r="C11" s="60">
        <f>SUM(C10:C10)</f>
        <v>0</v>
      </c>
      <c r="D11" s="61">
        <v>2000</v>
      </c>
      <c r="E11" s="60">
        <v>2000</v>
      </c>
      <c r="F11" s="60">
        <v>2000</v>
      </c>
      <c r="G11" s="121">
        <f>SUM(G10)</f>
        <v>0</v>
      </c>
    </row>
    <row r="12" spans="1:6" ht="13.5" thickBot="1">
      <c r="A12" s="11"/>
      <c r="B12" s="11"/>
      <c r="C12" s="37"/>
      <c r="D12" s="37"/>
      <c r="E12" s="38"/>
      <c r="F12" s="38"/>
    </row>
    <row r="13" spans="1:7" ht="12.75">
      <c r="A13" s="62" t="s">
        <v>0</v>
      </c>
      <c r="B13" s="128"/>
      <c r="C13" s="39"/>
      <c r="D13" s="40"/>
      <c r="E13" s="41"/>
      <c r="F13" s="41"/>
      <c r="G13" s="113"/>
    </row>
    <row r="14" spans="1:7" ht="12.75">
      <c r="A14" s="14" t="s">
        <v>25</v>
      </c>
      <c r="B14" s="14"/>
      <c r="C14" s="26"/>
      <c r="D14" s="26"/>
      <c r="E14" s="33"/>
      <c r="F14" s="112"/>
      <c r="G14" s="113"/>
    </row>
    <row r="15" spans="1:7" ht="12.75">
      <c r="A15" s="17" t="s">
        <v>91</v>
      </c>
      <c r="B15" s="17"/>
      <c r="C15" s="102">
        <v>1000</v>
      </c>
      <c r="D15" s="42">
        <v>1000</v>
      </c>
      <c r="E15" s="33">
        <v>750</v>
      </c>
      <c r="F15" s="45">
        <v>1000</v>
      </c>
      <c r="G15" s="113">
        <v>1000</v>
      </c>
    </row>
    <row r="16" spans="1:7" ht="12.75">
      <c r="A16" s="17" t="s">
        <v>99</v>
      </c>
      <c r="B16" s="17"/>
      <c r="C16" s="102"/>
      <c r="D16" s="42">
        <v>0</v>
      </c>
      <c r="E16" s="33"/>
      <c r="F16" s="45">
        <v>550</v>
      </c>
      <c r="G16" s="113">
        <v>0</v>
      </c>
    </row>
    <row r="17" spans="1:7" ht="12.75">
      <c r="A17" s="16" t="s">
        <v>20</v>
      </c>
      <c r="B17" s="16"/>
      <c r="C17" s="102"/>
      <c r="D17" s="42"/>
      <c r="E17" s="33"/>
      <c r="F17" s="112"/>
      <c r="G17" s="113"/>
    </row>
    <row r="18" spans="1:7" ht="12.75">
      <c r="A18" s="20" t="s">
        <v>105</v>
      </c>
      <c r="B18" s="20"/>
      <c r="C18" s="102">
        <v>1500</v>
      </c>
      <c r="D18" s="96">
        <v>1500</v>
      </c>
      <c r="E18" s="36">
        <v>129</v>
      </c>
      <c r="F18" s="114">
        <v>200</v>
      </c>
      <c r="G18" s="113">
        <v>1000</v>
      </c>
    </row>
    <row r="19" spans="1:7" ht="12.75">
      <c r="A19" s="20" t="s">
        <v>60</v>
      </c>
      <c r="B19" s="20"/>
      <c r="C19" s="102">
        <v>3500</v>
      </c>
      <c r="D19" s="96">
        <v>5500</v>
      </c>
      <c r="E19" s="36">
        <v>4174</v>
      </c>
      <c r="F19" s="114">
        <v>5500</v>
      </c>
      <c r="G19" s="113">
        <v>200</v>
      </c>
    </row>
    <row r="20" spans="1:7" ht="12.75">
      <c r="A20" s="17" t="s">
        <v>55</v>
      </c>
      <c r="B20" s="17"/>
      <c r="C20" s="102">
        <v>500</v>
      </c>
      <c r="D20" s="42">
        <v>500</v>
      </c>
      <c r="E20" s="35">
        <v>38</v>
      </c>
      <c r="F20" s="45">
        <v>100</v>
      </c>
      <c r="G20" s="113"/>
    </row>
    <row r="21" spans="1:7" ht="12.75">
      <c r="A21" s="17" t="s">
        <v>73</v>
      </c>
      <c r="B21" s="17"/>
      <c r="C21" s="102">
        <v>1000</v>
      </c>
      <c r="D21" s="42">
        <v>1000</v>
      </c>
      <c r="E21" s="35">
        <v>0</v>
      </c>
      <c r="F21" s="45">
        <v>0</v>
      </c>
      <c r="G21" s="113">
        <v>500</v>
      </c>
    </row>
    <row r="22" spans="1:7" ht="12.75">
      <c r="A22" s="17" t="s">
        <v>92</v>
      </c>
      <c r="B22" s="17"/>
      <c r="C22" s="102">
        <v>1000</v>
      </c>
      <c r="D22" s="42">
        <v>1000</v>
      </c>
      <c r="E22" s="35">
        <v>0</v>
      </c>
      <c r="F22" s="45">
        <v>0</v>
      </c>
      <c r="G22" s="113"/>
    </row>
    <row r="23" spans="1:7" ht="13.5" thickBot="1">
      <c r="A23" s="64" t="s">
        <v>28</v>
      </c>
      <c r="B23" s="129">
        <v>1025</v>
      </c>
      <c r="C23" s="65">
        <f>SUM(C15:C22)</f>
        <v>8500</v>
      </c>
      <c r="D23" s="65">
        <f>SUM(D15:D22)</f>
        <v>10500</v>
      </c>
      <c r="E23" s="73">
        <f>SUM(E15:E22)</f>
        <v>5091</v>
      </c>
      <c r="F23" s="66">
        <f>SUM(F15:F22)</f>
        <v>7350</v>
      </c>
      <c r="G23" s="121">
        <f>SUM(G15:G22)</f>
        <v>2700</v>
      </c>
    </row>
    <row r="24" spans="1:6" ht="13.5" thickBot="1">
      <c r="A24" s="11"/>
      <c r="B24" s="11"/>
      <c r="C24" s="38"/>
      <c r="D24" s="38"/>
      <c r="E24" s="38"/>
      <c r="F24" s="38"/>
    </row>
    <row r="25" spans="1:7" ht="13.5" thickBot="1">
      <c r="A25" s="59" t="s">
        <v>1</v>
      </c>
      <c r="B25" s="127"/>
      <c r="C25" s="86"/>
      <c r="D25" s="30"/>
      <c r="E25" s="30"/>
      <c r="F25" s="30"/>
      <c r="G25" s="113"/>
    </row>
    <row r="26" spans="1:6" ht="12.75">
      <c r="A26" s="99"/>
      <c r="B26" s="99"/>
      <c r="C26" s="98"/>
      <c r="D26" s="91"/>
      <c r="E26" s="91"/>
      <c r="F26" s="91"/>
    </row>
    <row r="27" spans="1:7" ht="12.75">
      <c r="A27" s="16" t="s">
        <v>64</v>
      </c>
      <c r="B27" s="16"/>
      <c r="C27" s="52">
        <v>0</v>
      </c>
      <c r="D27" s="44"/>
      <c r="E27" s="45"/>
      <c r="F27" s="115"/>
      <c r="G27" s="113"/>
    </row>
    <row r="28" spans="1:7" ht="12.75">
      <c r="A28" s="17" t="s">
        <v>49</v>
      </c>
      <c r="B28" s="17"/>
      <c r="C28" s="35"/>
      <c r="D28" s="42">
        <v>15</v>
      </c>
      <c r="E28" s="35">
        <v>15</v>
      </c>
      <c r="F28" s="45">
        <v>15</v>
      </c>
      <c r="G28" s="113"/>
    </row>
    <row r="29" spans="1:7" ht="12.75">
      <c r="A29" s="16" t="s">
        <v>65</v>
      </c>
      <c r="B29" s="16"/>
      <c r="C29" s="35"/>
      <c r="D29" s="42"/>
      <c r="E29" s="35"/>
      <c r="F29" s="45"/>
      <c r="G29" s="113"/>
    </row>
    <row r="30" spans="1:7" ht="12.75">
      <c r="A30" s="17" t="s">
        <v>74</v>
      </c>
      <c r="B30" s="17"/>
      <c r="C30" s="35">
        <v>2800</v>
      </c>
      <c r="D30" s="42">
        <v>3100</v>
      </c>
      <c r="E30" s="35">
        <v>1118</v>
      </c>
      <c r="F30" s="45">
        <v>3100</v>
      </c>
      <c r="G30" s="113"/>
    </row>
    <row r="31" spans="1:7" ht="13.5" thickBot="1">
      <c r="A31" s="64" t="s">
        <v>29</v>
      </c>
      <c r="B31" s="129">
        <v>635</v>
      </c>
      <c r="C31" s="65">
        <f>SUM(C27:C30)</f>
        <v>2800</v>
      </c>
      <c r="D31" s="65">
        <f>SUM(D27:D30)</f>
        <v>3115</v>
      </c>
      <c r="E31" s="66">
        <f>SUM(E27:E30)</f>
        <v>1133</v>
      </c>
      <c r="F31" s="66">
        <f>SUM(F28:F30)</f>
        <v>3115</v>
      </c>
      <c r="G31" s="121">
        <f>SUM(G27:G30)</f>
        <v>0</v>
      </c>
    </row>
    <row r="32" spans="1:6" ht="13.5" thickBot="1">
      <c r="A32" s="11" t="s">
        <v>2</v>
      </c>
      <c r="B32" s="11"/>
      <c r="C32" s="37"/>
      <c r="D32" s="37"/>
      <c r="E32" s="38"/>
      <c r="F32" s="38"/>
    </row>
    <row r="33" spans="1:7" ht="12.75">
      <c r="A33" s="62" t="s">
        <v>3</v>
      </c>
      <c r="B33" s="128"/>
      <c r="C33" s="39"/>
      <c r="D33" s="40"/>
      <c r="E33" s="41"/>
      <c r="F33" s="43"/>
      <c r="G33" s="113"/>
    </row>
    <row r="34" spans="1:7" ht="12.75">
      <c r="A34" s="14" t="s">
        <v>4</v>
      </c>
      <c r="B34" s="14"/>
      <c r="C34" s="26"/>
      <c r="D34" s="26"/>
      <c r="E34" s="33"/>
      <c r="F34" s="33"/>
      <c r="G34" s="113"/>
    </row>
    <row r="35" spans="1:7" ht="13.5" thickBot="1">
      <c r="A35" s="21"/>
      <c r="B35" s="21"/>
      <c r="C35" s="27"/>
      <c r="D35" s="27"/>
      <c r="E35" s="36"/>
      <c r="F35" s="36"/>
      <c r="G35" s="113"/>
    </row>
    <row r="36" spans="1:7" ht="13.5" thickBot="1">
      <c r="A36" s="59" t="s">
        <v>30</v>
      </c>
      <c r="B36" s="127">
        <v>0</v>
      </c>
      <c r="C36" s="61"/>
      <c r="D36" s="61">
        <f>SUM(D35)</f>
        <v>0</v>
      </c>
      <c r="E36" s="60">
        <f>SUM(E35)</f>
        <v>0</v>
      </c>
      <c r="F36" s="67">
        <f>SUM(F35)</f>
        <v>0</v>
      </c>
      <c r="G36" s="121"/>
    </row>
    <row r="37" spans="1:6" ht="12.75">
      <c r="A37" s="11"/>
      <c r="B37" s="11"/>
      <c r="C37" s="37"/>
      <c r="D37" s="37"/>
      <c r="E37" s="38"/>
      <c r="F37" s="38"/>
    </row>
    <row r="38" spans="1:7" ht="12.75">
      <c r="A38" s="68" t="s">
        <v>5</v>
      </c>
      <c r="B38" s="68"/>
      <c r="C38" s="26"/>
      <c r="D38" s="26"/>
      <c r="E38" s="33"/>
      <c r="F38" s="33"/>
      <c r="G38" s="113"/>
    </row>
    <row r="39" spans="1:7" ht="12.75">
      <c r="A39" s="126" t="s">
        <v>101</v>
      </c>
      <c r="B39" s="126"/>
      <c r="C39" s="26"/>
      <c r="D39" s="26">
        <v>420</v>
      </c>
      <c r="E39" s="33">
        <v>59</v>
      </c>
      <c r="F39" s="33">
        <v>420</v>
      </c>
      <c r="G39" s="113">
        <v>3000</v>
      </c>
    </row>
    <row r="40" spans="1:7" ht="12.75">
      <c r="A40" s="14" t="s">
        <v>81</v>
      </c>
      <c r="B40" s="14"/>
      <c r="C40" s="113">
        <v>5200</v>
      </c>
      <c r="D40" s="26">
        <v>21700</v>
      </c>
      <c r="E40" s="33">
        <v>658</v>
      </c>
      <c r="F40" s="112">
        <v>21700</v>
      </c>
      <c r="G40" s="113">
        <v>200</v>
      </c>
    </row>
    <row r="41" spans="1:7" ht="12.75">
      <c r="A41" s="16" t="s">
        <v>119</v>
      </c>
      <c r="B41" s="16"/>
      <c r="C41" s="113">
        <v>2500</v>
      </c>
      <c r="D41" s="34">
        <v>2500</v>
      </c>
      <c r="E41" s="35">
        <v>0</v>
      </c>
      <c r="F41" s="35">
        <v>2500</v>
      </c>
      <c r="G41" s="113">
        <v>3500</v>
      </c>
    </row>
    <row r="42" spans="1:7" ht="13.5" thickBot="1">
      <c r="A42" s="72" t="s">
        <v>31</v>
      </c>
      <c r="B42" s="130">
        <v>5372</v>
      </c>
      <c r="C42" s="65">
        <f>SUM(C40:C41)</f>
        <v>7700</v>
      </c>
      <c r="D42" s="65">
        <f>SUM(D39:D41)</f>
        <v>24620</v>
      </c>
      <c r="E42" s="66">
        <f>SUM(E39:E41)</f>
        <v>717</v>
      </c>
      <c r="F42" s="66">
        <f>SUM(F39:F41)</f>
        <v>24620</v>
      </c>
      <c r="G42" s="122">
        <f>SUM(G38:G41)</f>
        <v>6700</v>
      </c>
    </row>
    <row r="43" spans="1:6" ht="12.75">
      <c r="A43" s="11"/>
      <c r="B43" s="11"/>
      <c r="C43" s="37"/>
      <c r="D43" s="37"/>
      <c r="E43" s="46"/>
      <c r="F43" s="46"/>
    </row>
    <row r="44" spans="1:7" ht="12.75">
      <c r="A44" s="68" t="s">
        <v>43</v>
      </c>
      <c r="B44" s="68"/>
      <c r="C44" s="26"/>
      <c r="D44" s="26"/>
      <c r="E44" s="33"/>
      <c r="F44" s="33"/>
      <c r="G44" s="113"/>
    </row>
    <row r="45" spans="1:7" ht="12.75">
      <c r="A45" s="14" t="s">
        <v>44</v>
      </c>
      <c r="B45" s="14"/>
      <c r="C45" s="35"/>
      <c r="D45" s="26"/>
      <c r="E45" s="35"/>
      <c r="F45" s="35"/>
      <c r="G45" s="113"/>
    </row>
    <row r="46" spans="1:7" ht="12.75">
      <c r="A46" s="15" t="s">
        <v>112</v>
      </c>
      <c r="B46" s="15"/>
      <c r="C46" s="35">
        <v>10000</v>
      </c>
      <c r="D46" s="26">
        <v>7980</v>
      </c>
      <c r="E46" s="35">
        <v>4013</v>
      </c>
      <c r="F46" s="35">
        <v>5380</v>
      </c>
      <c r="G46" s="113">
        <v>7000</v>
      </c>
    </row>
    <row r="47" spans="1:7" ht="12.75">
      <c r="A47" s="15" t="s">
        <v>111</v>
      </c>
      <c r="B47" s="15"/>
      <c r="C47" s="35"/>
      <c r="D47" s="26"/>
      <c r="E47" s="35">
        <v>127</v>
      </c>
      <c r="F47" s="35">
        <v>2600</v>
      </c>
      <c r="G47" s="113"/>
    </row>
    <row r="48" spans="1:7" ht="12.75">
      <c r="A48" s="15" t="s">
        <v>106</v>
      </c>
      <c r="B48" s="15"/>
      <c r="C48" s="35"/>
      <c r="D48" s="26"/>
      <c r="E48" s="35"/>
      <c r="F48" s="35"/>
      <c r="G48" s="113">
        <v>180</v>
      </c>
    </row>
    <row r="49" spans="1:7" ht="12.75">
      <c r="A49" s="15" t="s">
        <v>71</v>
      </c>
      <c r="B49" s="15"/>
      <c r="C49" s="35">
        <v>60</v>
      </c>
      <c r="D49" s="26">
        <v>80</v>
      </c>
      <c r="E49" s="35">
        <v>78</v>
      </c>
      <c r="F49" s="35">
        <v>100</v>
      </c>
      <c r="G49" s="113">
        <v>100</v>
      </c>
    </row>
    <row r="50" spans="1:7" ht="12.75">
      <c r="A50" s="15" t="s">
        <v>98</v>
      </c>
      <c r="B50" s="15"/>
      <c r="C50" s="35">
        <v>1000</v>
      </c>
      <c r="D50" s="26">
        <v>1165</v>
      </c>
      <c r="E50" s="35">
        <v>336</v>
      </c>
      <c r="F50" s="35">
        <v>1145</v>
      </c>
      <c r="G50" s="113">
        <v>500</v>
      </c>
    </row>
    <row r="51" spans="1:7" ht="12.75">
      <c r="A51" s="69" t="s">
        <v>47</v>
      </c>
      <c r="B51" s="69">
        <v>3038</v>
      </c>
      <c r="C51" s="70">
        <f>SUM(C45:C50)</f>
        <v>11060</v>
      </c>
      <c r="D51" s="71">
        <f>SUM(D45:D50)</f>
        <v>9225</v>
      </c>
      <c r="E51" s="70">
        <f>SUM(E45:E50)</f>
        <v>4554</v>
      </c>
      <c r="F51" s="70">
        <f>SUM(F45:F50)</f>
        <v>9225</v>
      </c>
      <c r="G51" s="121">
        <f>SUM(G46:G50)</f>
        <v>7780</v>
      </c>
    </row>
    <row r="52" spans="1:6" ht="13.5" thickBot="1">
      <c r="A52" s="11"/>
      <c r="B52" s="11"/>
      <c r="C52" s="37"/>
      <c r="D52" s="37"/>
      <c r="E52" s="38"/>
      <c r="F52" s="38"/>
    </row>
    <row r="53" spans="1:7" ht="12.75">
      <c r="A53" s="62" t="s">
        <v>6</v>
      </c>
      <c r="B53" s="128"/>
      <c r="C53" s="39"/>
      <c r="D53" s="40"/>
      <c r="E53" s="41"/>
      <c r="F53" s="43"/>
      <c r="G53" s="113"/>
    </row>
    <row r="54" spans="1:7" ht="12.75">
      <c r="A54" s="14" t="s">
        <v>7</v>
      </c>
      <c r="B54" s="14"/>
      <c r="C54" s="26"/>
      <c r="D54" s="26"/>
      <c r="E54" s="33"/>
      <c r="F54" s="33"/>
      <c r="G54" s="113"/>
    </row>
    <row r="55" spans="1:7" ht="12.75">
      <c r="A55" s="14" t="s">
        <v>87</v>
      </c>
      <c r="B55" s="131"/>
      <c r="C55" s="97">
        <v>1000</v>
      </c>
      <c r="D55" s="26">
        <v>6105</v>
      </c>
      <c r="E55" s="33">
        <v>1215</v>
      </c>
      <c r="F55" s="33">
        <v>6105</v>
      </c>
      <c r="G55" s="113">
        <v>500</v>
      </c>
    </row>
    <row r="56" spans="1:7" ht="12.75">
      <c r="A56" s="14" t="s">
        <v>82</v>
      </c>
      <c r="B56" s="131"/>
      <c r="C56" s="97">
        <v>1000</v>
      </c>
      <c r="D56" s="26">
        <v>0</v>
      </c>
      <c r="E56" s="33">
        <v>0</v>
      </c>
      <c r="F56" s="33">
        <v>0</v>
      </c>
      <c r="G56" s="113"/>
    </row>
    <row r="57" spans="1:7" ht="12.75">
      <c r="A57" s="14" t="s">
        <v>75</v>
      </c>
      <c r="B57" s="131"/>
      <c r="C57" s="97"/>
      <c r="D57" s="26"/>
      <c r="E57" s="33"/>
      <c r="F57" s="33"/>
      <c r="G57" s="113"/>
    </row>
    <row r="58" spans="1:7" ht="12.75">
      <c r="A58" s="14" t="s">
        <v>76</v>
      </c>
      <c r="B58" s="131"/>
      <c r="C58" s="97">
        <v>700</v>
      </c>
      <c r="D58" s="26">
        <v>2000</v>
      </c>
      <c r="E58" s="33">
        <v>811</v>
      </c>
      <c r="F58" s="33">
        <v>2000</v>
      </c>
      <c r="G58" s="113"/>
    </row>
    <row r="59" spans="1:7" ht="13.5" thickBot="1">
      <c r="A59" s="72" t="s">
        <v>32</v>
      </c>
      <c r="B59" s="130">
        <v>1014</v>
      </c>
      <c r="C59" s="73">
        <f>SUM(C54:C58)</f>
        <v>2700</v>
      </c>
      <c r="D59" s="74">
        <f>SUM(D54:D58)</f>
        <v>8105</v>
      </c>
      <c r="E59" s="73">
        <f>SUM(E54:E58)</f>
        <v>2026</v>
      </c>
      <c r="F59" s="75">
        <f>SUM(F55:F58)</f>
        <v>8105</v>
      </c>
      <c r="G59" s="121">
        <f>SUM(G54:G58)</f>
        <v>500</v>
      </c>
    </row>
    <row r="60" spans="1:6" ht="13.5" thickBot="1">
      <c r="A60" s="22"/>
      <c r="B60" s="22"/>
      <c r="C60" s="28"/>
      <c r="D60" s="48"/>
      <c r="E60" s="28"/>
      <c r="F60" s="28"/>
    </row>
    <row r="61" spans="1:7" ht="13.5" thickBot="1">
      <c r="A61" s="59" t="s">
        <v>8</v>
      </c>
      <c r="B61" s="127"/>
      <c r="C61" s="87"/>
      <c r="D61" s="29"/>
      <c r="E61" s="30"/>
      <c r="F61" s="30"/>
      <c r="G61" s="113"/>
    </row>
    <row r="62" spans="1:7" ht="12.75">
      <c r="A62" s="13"/>
      <c r="B62" s="13"/>
      <c r="C62" s="33"/>
      <c r="D62" s="26"/>
      <c r="E62" s="33"/>
      <c r="F62" s="112"/>
      <c r="G62" s="113"/>
    </row>
    <row r="63" spans="1:7" ht="12.75">
      <c r="A63" s="14" t="s">
        <v>9</v>
      </c>
      <c r="B63" s="14"/>
      <c r="C63" s="33"/>
      <c r="D63" s="26"/>
      <c r="E63" s="33"/>
      <c r="F63" s="112"/>
      <c r="G63" s="113"/>
    </row>
    <row r="64" spans="1:7" ht="12.75">
      <c r="A64" s="15" t="s">
        <v>26</v>
      </c>
      <c r="B64" s="15"/>
      <c r="C64" s="113">
        <v>500</v>
      </c>
      <c r="D64" s="100">
        <v>500</v>
      </c>
      <c r="E64" s="35">
        <v>298</v>
      </c>
      <c r="F64" s="45">
        <v>400</v>
      </c>
      <c r="G64" s="113">
        <v>360</v>
      </c>
    </row>
    <row r="65" spans="1:7" ht="12.75">
      <c r="A65" s="15"/>
      <c r="B65" s="15"/>
      <c r="C65" s="113"/>
      <c r="D65" s="100"/>
      <c r="E65" s="35"/>
      <c r="F65" s="45"/>
      <c r="G65" s="113"/>
    </row>
    <row r="66" spans="1:7" ht="12.75">
      <c r="A66" s="14" t="s">
        <v>66</v>
      </c>
      <c r="B66" s="14"/>
      <c r="C66" s="113"/>
      <c r="D66" s="100"/>
      <c r="E66" s="35"/>
      <c r="F66" s="45"/>
      <c r="G66" s="113"/>
    </row>
    <row r="67" spans="1:7" ht="12.75">
      <c r="A67" s="15" t="s">
        <v>77</v>
      </c>
      <c r="B67" s="15"/>
      <c r="C67" s="113">
        <v>540</v>
      </c>
      <c r="D67" s="100">
        <v>540</v>
      </c>
      <c r="E67" s="35">
        <v>0</v>
      </c>
      <c r="F67" s="45">
        <v>0</v>
      </c>
      <c r="G67" s="113">
        <v>540</v>
      </c>
    </row>
    <row r="68" spans="1:7" ht="12.75">
      <c r="A68" s="15"/>
      <c r="B68" s="15"/>
      <c r="C68" s="113"/>
      <c r="D68" s="49"/>
      <c r="E68" s="35"/>
      <c r="F68" s="45"/>
      <c r="G68" s="113"/>
    </row>
    <row r="69" spans="1:7" ht="12.75">
      <c r="A69" s="14" t="s">
        <v>61</v>
      </c>
      <c r="B69" s="14"/>
      <c r="C69" s="113"/>
      <c r="D69" s="49"/>
      <c r="E69" s="35"/>
      <c r="F69" s="45"/>
      <c r="G69" s="113"/>
    </row>
    <row r="70" spans="1:7" ht="12.75">
      <c r="A70" s="16" t="s">
        <v>83</v>
      </c>
      <c r="B70" s="16"/>
      <c r="C70" s="113">
        <v>1000</v>
      </c>
      <c r="D70" s="101">
        <v>1000</v>
      </c>
      <c r="E70" s="35">
        <v>173</v>
      </c>
      <c r="F70" s="45">
        <v>200</v>
      </c>
      <c r="G70" s="113">
        <v>2000</v>
      </c>
    </row>
    <row r="71" spans="1:7" ht="12.75">
      <c r="A71" s="16" t="s">
        <v>10</v>
      </c>
      <c r="B71" s="16"/>
      <c r="C71" s="113"/>
      <c r="D71" s="26"/>
      <c r="E71" s="33"/>
      <c r="F71" s="112"/>
      <c r="G71" s="113"/>
    </row>
    <row r="72" spans="1:7" ht="12.75">
      <c r="A72" s="17" t="s">
        <v>59</v>
      </c>
      <c r="B72" s="17"/>
      <c r="C72" s="113">
        <v>1100</v>
      </c>
      <c r="D72" s="103">
        <v>1100</v>
      </c>
      <c r="E72" s="58">
        <v>560</v>
      </c>
      <c r="F72" s="112">
        <v>1000</v>
      </c>
      <c r="G72" s="113">
        <v>1000</v>
      </c>
    </row>
    <row r="73" spans="1:7" ht="12.75">
      <c r="A73" s="17"/>
      <c r="B73" s="17"/>
      <c r="C73" s="113"/>
      <c r="D73" s="103"/>
      <c r="E73" s="58"/>
      <c r="F73" s="112"/>
      <c r="G73" s="113"/>
    </row>
    <row r="74" spans="1:7" ht="12.75">
      <c r="A74" s="16" t="s">
        <v>11</v>
      </c>
      <c r="B74" s="16"/>
      <c r="C74" s="113"/>
      <c r="D74" s="26"/>
      <c r="E74" s="33"/>
      <c r="F74" s="112"/>
      <c r="G74" s="113"/>
    </row>
    <row r="75" spans="1:7" ht="12.75">
      <c r="A75" s="17" t="s">
        <v>95</v>
      </c>
      <c r="B75" s="17"/>
      <c r="C75" s="113">
        <v>2000</v>
      </c>
      <c r="D75" s="26">
        <v>2000</v>
      </c>
      <c r="E75" s="35">
        <v>842</v>
      </c>
      <c r="F75" s="45">
        <v>1000</v>
      </c>
      <c r="G75" s="113">
        <v>1500</v>
      </c>
    </row>
    <row r="76" spans="1:7" ht="12.75">
      <c r="A76" s="94" t="s">
        <v>41</v>
      </c>
      <c r="B76" s="94"/>
      <c r="C76" s="113">
        <v>1500</v>
      </c>
      <c r="D76" s="34">
        <v>886</v>
      </c>
      <c r="E76" s="52">
        <v>0</v>
      </c>
      <c r="F76" s="116">
        <v>0</v>
      </c>
      <c r="G76" s="113">
        <v>1500</v>
      </c>
    </row>
    <row r="77" spans="1:7" ht="12.75">
      <c r="A77" s="17" t="s">
        <v>107</v>
      </c>
      <c r="B77" s="17"/>
      <c r="C77" s="113">
        <v>38000</v>
      </c>
      <c r="D77" s="34">
        <v>45000</v>
      </c>
      <c r="E77" s="52">
        <v>2588</v>
      </c>
      <c r="F77" s="115">
        <v>40000</v>
      </c>
      <c r="G77" s="113">
        <v>29500</v>
      </c>
    </row>
    <row r="78" spans="1:7" ht="12.75">
      <c r="A78" s="17" t="s">
        <v>68</v>
      </c>
      <c r="B78" s="17"/>
      <c r="C78" s="113">
        <v>600</v>
      </c>
      <c r="D78" s="34">
        <v>600</v>
      </c>
      <c r="E78" s="52">
        <v>240</v>
      </c>
      <c r="F78" s="115">
        <v>240</v>
      </c>
      <c r="G78" s="113">
        <v>0</v>
      </c>
    </row>
    <row r="79" spans="1:7" ht="12.75">
      <c r="A79" s="17" t="s">
        <v>114</v>
      </c>
      <c r="B79" s="17"/>
      <c r="C79" s="113">
        <v>0</v>
      </c>
      <c r="D79" s="49">
        <v>1060</v>
      </c>
      <c r="E79" s="35">
        <v>0</v>
      </c>
      <c r="F79" s="45">
        <v>1060</v>
      </c>
      <c r="G79" s="113">
        <v>0</v>
      </c>
    </row>
    <row r="80" spans="1:7" ht="12.75">
      <c r="A80" s="17" t="s">
        <v>113</v>
      </c>
      <c r="B80" s="17"/>
      <c r="C80" s="113">
        <v>0</v>
      </c>
      <c r="D80" s="49"/>
      <c r="E80" s="35"/>
      <c r="F80" s="45"/>
      <c r="G80" s="113">
        <v>500</v>
      </c>
    </row>
    <row r="81" spans="1:7" ht="12.75">
      <c r="A81" s="17" t="s">
        <v>78</v>
      </c>
      <c r="B81" s="17"/>
      <c r="C81" s="113">
        <v>0</v>
      </c>
      <c r="D81" s="49"/>
      <c r="E81" s="35"/>
      <c r="F81" s="45"/>
      <c r="G81" s="113">
        <v>4000</v>
      </c>
    </row>
    <row r="82" spans="1:7" ht="12.75">
      <c r="A82" s="23"/>
      <c r="B82" s="23"/>
      <c r="C82" s="50"/>
      <c r="D82" s="107"/>
      <c r="E82" s="50"/>
      <c r="F82" s="50"/>
      <c r="G82" s="113"/>
    </row>
    <row r="83" spans="1:7" ht="13.5" thickBot="1">
      <c r="A83" s="64" t="s">
        <v>33</v>
      </c>
      <c r="B83" s="129">
        <v>12026</v>
      </c>
      <c r="C83" s="65">
        <f>SUM(C64:C81)</f>
        <v>45240</v>
      </c>
      <c r="D83" s="65">
        <f>SUM(D64:D81)</f>
        <v>52686</v>
      </c>
      <c r="E83" s="66">
        <f>SUM(E64:E81)</f>
        <v>4701</v>
      </c>
      <c r="F83" s="117">
        <f>SUM(F64:F81)</f>
        <v>43900</v>
      </c>
      <c r="G83" s="121">
        <f>SUM(G62:G82)</f>
        <v>40900</v>
      </c>
    </row>
    <row r="84" spans="1:6" ht="12.75">
      <c r="A84" s="11"/>
      <c r="B84" s="11"/>
      <c r="C84" s="46"/>
      <c r="D84" s="46"/>
      <c r="E84" s="46"/>
      <c r="F84" s="46"/>
    </row>
    <row r="85" spans="1:7" ht="12.75">
      <c r="A85" s="68" t="s">
        <v>12</v>
      </c>
      <c r="B85" s="68"/>
      <c r="C85" s="33"/>
      <c r="D85" s="33"/>
      <c r="E85" s="33"/>
      <c r="F85" s="112"/>
      <c r="G85" s="113"/>
    </row>
    <row r="86" spans="1:7" ht="12.75">
      <c r="A86" s="19"/>
      <c r="B86" s="19"/>
      <c r="C86" s="33"/>
      <c r="D86" s="33"/>
      <c r="E86" s="33"/>
      <c r="F86" s="112"/>
      <c r="G86" s="113"/>
    </row>
    <row r="87" spans="1:7" ht="12.75">
      <c r="A87" s="16" t="s">
        <v>48</v>
      </c>
      <c r="B87" s="16"/>
      <c r="C87" s="33"/>
      <c r="D87" s="33"/>
      <c r="E87" s="33"/>
      <c r="F87" s="112"/>
      <c r="G87" s="113"/>
    </row>
    <row r="88" spans="1:7" ht="12.75">
      <c r="A88" s="17" t="s">
        <v>110</v>
      </c>
      <c r="B88" s="17"/>
      <c r="C88" s="33"/>
      <c r="D88" s="33">
        <v>57</v>
      </c>
      <c r="E88" s="33">
        <v>57</v>
      </c>
      <c r="F88" s="112">
        <v>57</v>
      </c>
      <c r="G88" s="113">
        <v>500</v>
      </c>
    </row>
    <row r="89" spans="1:7" ht="12.75">
      <c r="A89" s="16" t="s">
        <v>104</v>
      </c>
      <c r="B89" s="16"/>
      <c r="C89" s="33"/>
      <c r="D89" s="33">
        <v>50</v>
      </c>
      <c r="E89" s="33">
        <v>0</v>
      </c>
      <c r="F89" s="112">
        <v>50</v>
      </c>
      <c r="G89" s="113"/>
    </row>
    <row r="90" spans="1:7" ht="12.75">
      <c r="A90" s="16" t="s">
        <v>96</v>
      </c>
      <c r="B90" s="16"/>
      <c r="C90" s="33"/>
      <c r="D90" s="33">
        <v>50</v>
      </c>
      <c r="E90" s="33">
        <v>47</v>
      </c>
      <c r="F90" s="33">
        <v>50</v>
      </c>
      <c r="G90" s="113"/>
    </row>
    <row r="91" spans="1:7" ht="12.75">
      <c r="A91" s="17" t="s">
        <v>97</v>
      </c>
      <c r="B91" s="17"/>
      <c r="C91" s="33"/>
      <c r="D91" s="33"/>
      <c r="E91" s="33"/>
      <c r="F91" s="33"/>
      <c r="G91" s="113"/>
    </row>
    <row r="92" spans="1:7" ht="12.75">
      <c r="A92" s="68" t="s">
        <v>34</v>
      </c>
      <c r="B92" s="68">
        <v>470</v>
      </c>
      <c r="C92" s="71">
        <f>SUM(C88:C89)</f>
        <v>0</v>
      </c>
      <c r="D92" s="71">
        <f>SUM(D88:D90)</f>
        <v>157</v>
      </c>
      <c r="E92" s="92">
        <f>SUM(E88:E91)</f>
        <v>104</v>
      </c>
      <c r="F92" s="92">
        <f>SUM(F88:F91)</f>
        <v>157</v>
      </c>
      <c r="G92" s="121">
        <f>SUM(G85:G89)</f>
        <v>500</v>
      </c>
    </row>
    <row r="93" spans="1:6" ht="13.5" thickBot="1">
      <c r="A93" s="11"/>
      <c r="B93" s="11"/>
      <c r="C93" s="37"/>
      <c r="D93" s="37"/>
      <c r="E93" s="38"/>
      <c r="F93" s="38"/>
    </row>
    <row r="94" spans="1:7" ht="12.75">
      <c r="A94" s="62" t="s">
        <v>50</v>
      </c>
      <c r="B94" s="128"/>
      <c r="C94" s="89"/>
      <c r="D94" s="89"/>
      <c r="E94" s="89"/>
      <c r="F94" s="89"/>
      <c r="G94" s="113"/>
    </row>
    <row r="95" spans="1:7" ht="13.5" thickBot="1">
      <c r="A95" s="64" t="s">
        <v>51</v>
      </c>
      <c r="B95" s="129"/>
      <c r="C95" s="90"/>
      <c r="D95" s="90"/>
      <c r="E95" s="90"/>
      <c r="F95" s="90"/>
      <c r="G95" s="113"/>
    </row>
    <row r="96" spans="1:7" ht="12.75">
      <c r="A96" s="11"/>
      <c r="B96" s="11"/>
      <c r="C96" s="37"/>
      <c r="D96" s="37"/>
      <c r="E96" s="38"/>
      <c r="F96" s="38"/>
      <c r="G96" s="113"/>
    </row>
    <row r="97" spans="1:7" ht="12.75">
      <c r="A97" s="14" t="s">
        <v>79</v>
      </c>
      <c r="B97" s="14"/>
      <c r="C97" s="26"/>
      <c r="D97" s="26"/>
      <c r="E97" s="33"/>
      <c r="F97" s="112"/>
      <c r="G97" s="113"/>
    </row>
    <row r="98" spans="1:7" ht="12.75">
      <c r="A98" s="15" t="s">
        <v>80</v>
      </c>
      <c r="B98" s="15"/>
      <c r="C98" s="26">
        <v>0</v>
      </c>
      <c r="D98" s="26">
        <v>500</v>
      </c>
      <c r="E98" s="33">
        <v>143</v>
      </c>
      <c r="F98" s="112">
        <v>500</v>
      </c>
      <c r="G98" s="113">
        <v>2000</v>
      </c>
    </row>
    <row r="99" spans="1:7" ht="13.5" thickBot="1">
      <c r="A99" s="14"/>
      <c r="B99" s="14"/>
      <c r="C99" s="26"/>
      <c r="D99" s="26"/>
      <c r="E99" s="33"/>
      <c r="F99" s="112"/>
      <c r="G99" s="113"/>
    </row>
    <row r="100" spans="1:7" ht="13.5" thickBot="1">
      <c r="A100" s="59" t="s">
        <v>52</v>
      </c>
      <c r="B100" s="127">
        <v>484</v>
      </c>
      <c r="C100" s="61">
        <f>SUM(C98:C99)</f>
        <v>0</v>
      </c>
      <c r="D100" s="61">
        <f>SUM(D98:D99)</f>
        <v>500</v>
      </c>
      <c r="E100" s="63">
        <f>SUM(E98:E99)</f>
        <v>143</v>
      </c>
      <c r="F100" s="63">
        <f>SUM(F98:F99)</f>
        <v>500</v>
      </c>
      <c r="G100" s="121">
        <f>SUM(G96:G99)</f>
        <v>2000</v>
      </c>
    </row>
    <row r="101" spans="1:6" ht="12.75">
      <c r="A101" s="88"/>
      <c r="B101" s="88"/>
      <c r="C101" s="48"/>
      <c r="D101" s="48"/>
      <c r="E101" s="28"/>
      <c r="F101" s="28"/>
    </row>
    <row r="102" spans="1:6" ht="12.75">
      <c r="A102" s="88"/>
      <c r="B102" s="88"/>
      <c r="C102" s="48"/>
      <c r="D102" s="48"/>
      <c r="E102" s="28"/>
      <c r="F102" s="28"/>
    </row>
    <row r="103" spans="1:7" ht="12.75">
      <c r="A103" s="68" t="s">
        <v>56</v>
      </c>
      <c r="B103" s="68"/>
      <c r="C103" s="34"/>
      <c r="D103" s="34"/>
      <c r="E103" s="58"/>
      <c r="F103" s="58"/>
      <c r="G103" s="113"/>
    </row>
    <row r="104" spans="1:7" ht="12.75">
      <c r="A104" s="16" t="s">
        <v>58</v>
      </c>
      <c r="B104" s="16"/>
      <c r="C104" s="34">
        <v>0</v>
      </c>
      <c r="D104" s="34">
        <v>0</v>
      </c>
      <c r="E104" s="58">
        <v>0</v>
      </c>
      <c r="F104" s="58">
        <v>0</v>
      </c>
      <c r="G104" s="113">
        <v>0</v>
      </c>
    </row>
    <row r="105" spans="1:7" ht="12.75">
      <c r="A105" s="16"/>
      <c r="B105" s="16"/>
      <c r="C105" s="34"/>
      <c r="D105" s="34"/>
      <c r="E105" s="58"/>
      <c r="F105" s="58"/>
      <c r="G105" s="113"/>
    </row>
    <row r="106" spans="1:7" ht="12.75">
      <c r="A106" s="68" t="s">
        <v>57</v>
      </c>
      <c r="B106" s="68">
        <v>440</v>
      </c>
      <c r="C106" s="71">
        <f>SUM(C104:C105)</f>
        <v>0</v>
      </c>
      <c r="D106" s="71">
        <f>SUM(D104:D105)</f>
        <v>0</v>
      </c>
      <c r="E106" s="92">
        <f>SUM(E104:E105)</f>
        <v>0</v>
      </c>
      <c r="F106" s="92">
        <f>SUM(F104:F105)</f>
        <v>0</v>
      </c>
      <c r="G106" s="121">
        <f>SUM(G104:G105)</f>
        <v>0</v>
      </c>
    </row>
    <row r="107" spans="1:6" ht="12.75">
      <c r="A107" s="88"/>
      <c r="B107" s="88"/>
      <c r="C107" s="48"/>
      <c r="D107" s="48"/>
      <c r="E107" s="28"/>
      <c r="F107" s="28"/>
    </row>
    <row r="108" spans="1:6" ht="12.75">
      <c r="A108" s="11"/>
      <c r="B108" s="11"/>
      <c r="C108" s="51"/>
      <c r="D108" s="51"/>
      <c r="E108" s="38"/>
      <c r="F108" s="38"/>
    </row>
    <row r="109" spans="1:7" ht="12.75">
      <c r="A109" s="68" t="s">
        <v>39</v>
      </c>
      <c r="B109" s="68"/>
      <c r="C109" s="26"/>
      <c r="D109" s="26"/>
      <c r="E109" s="33"/>
      <c r="F109" s="112"/>
      <c r="G109" s="113"/>
    </row>
    <row r="110" spans="1:7" ht="12.75">
      <c r="A110" s="19"/>
      <c r="B110" s="19"/>
      <c r="C110" s="26"/>
      <c r="D110" s="26"/>
      <c r="E110" s="33"/>
      <c r="F110" s="112"/>
      <c r="G110" s="113"/>
    </row>
    <row r="111" spans="1:7" ht="12.75">
      <c r="A111" s="19" t="s">
        <v>42</v>
      </c>
      <c r="B111" s="19"/>
      <c r="C111" s="26"/>
      <c r="D111" s="26"/>
      <c r="E111" s="33"/>
      <c r="F111" s="112"/>
      <c r="G111" s="113"/>
    </row>
    <row r="112" spans="1:7" ht="12.75">
      <c r="A112" s="17" t="s">
        <v>67</v>
      </c>
      <c r="B112" s="17"/>
      <c r="C112" s="26">
        <v>300</v>
      </c>
      <c r="D112" s="102">
        <v>300</v>
      </c>
      <c r="E112" s="33">
        <v>300</v>
      </c>
      <c r="F112" s="112">
        <v>300</v>
      </c>
      <c r="G112" s="113">
        <v>0</v>
      </c>
    </row>
    <row r="113" spans="1:7" ht="12.75">
      <c r="A113" s="19" t="s">
        <v>62</v>
      </c>
      <c r="B113" s="19"/>
      <c r="C113" s="26"/>
      <c r="D113" s="102"/>
      <c r="E113" s="33"/>
      <c r="F113" s="112"/>
      <c r="G113" s="113"/>
    </row>
    <row r="114" spans="1:7" ht="12.75">
      <c r="A114" s="17" t="s">
        <v>100</v>
      </c>
      <c r="B114" s="17"/>
      <c r="C114" s="26">
        <v>0</v>
      </c>
      <c r="D114" s="102"/>
      <c r="E114" s="33"/>
      <c r="F114" s="112"/>
      <c r="G114" s="113">
        <v>330</v>
      </c>
    </row>
    <row r="115" spans="1:7" ht="12.75">
      <c r="A115" s="17" t="s">
        <v>86</v>
      </c>
      <c r="B115" s="17"/>
      <c r="C115" s="26">
        <v>200</v>
      </c>
      <c r="D115" s="102">
        <v>200</v>
      </c>
      <c r="E115" s="33">
        <v>0</v>
      </c>
      <c r="F115" s="112">
        <v>0</v>
      </c>
      <c r="G115" s="113">
        <v>0</v>
      </c>
    </row>
    <row r="116" spans="1:7" ht="12.75">
      <c r="A116" s="17" t="s">
        <v>90</v>
      </c>
      <c r="B116" s="17"/>
      <c r="C116" s="26">
        <v>130</v>
      </c>
      <c r="D116" s="102">
        <v>130</v>
      </c>
      <c r="E116" s="33">
        <v>129</v>
      </c>
      <c r="F116" s="112">
        <v>129</v>
      </c>
      <c r="G116" s="113">
        <v>0</v>
      </c>
    </row>
    <row r="117" spans="1:7" ht="13.5" thickBot="1">
      <c r="A117" s="17"/>
      <c r="B117" s="17"/>
      <c r="C117" s="26"/>
      <c r="D117" s="26"/>
      <c r="E117" s="33"/>
      <c r="F117" s="112"/>
      <c r="G117" s="113"/>
    </row>
    <row r="118" spans="1:7" ht="13.5" thickBot="1">
      <c r="A118" s="59" t="s">
        <v>35</v>
      </c>
      <c r="B118" s="127">
        <v>775</v>
      </c>
      <c r="C118" s="61">
        <f>SUM(C112:C117)</f>
        <v>630</v>
      </c>
      <c r="D118" s="61">
        <f>SUM(D112:D117)</f>
        <v>630</v>
      </c>
      <c r="E118" s="63">
        <f>SUM(E112:E117)</f>
        <v>429</v>
      </c>
      <c r="F118" s="63">
        <f>SUM(F111:F117)</f>
        <v>429</v>
      </c>
      <c r="G118" s="121">
        <f>SUM(G112:G117)</f>
        <v>330</v>
      </c>
    </row>
    <row r="119" spans="1:6" ht="12.75">
      <c r="A119" s="88"/>
      <c r="B119" s="88"/>
      <c r="C119" s="48"/>
      <c r="D119" s="48"/>
      <c r="E119" s="28"/>
      <c r="F119" s="28"/>
    </row>
    <row r="120" spans="1:6" ht="12.75">
      <c r="A120" s="88"/>
      <c r="B120" s="88"/>
      <c r="C120" s="48"/>
      <c r="D120" s="48"/>
      <c r="E120" s="28"/>
      <c r="F120" s="28"/>
    </row>
    <row r="121" spans="1:6" ht="12.75">
      <c r="A121" s="88"/>
      <c r="B121" s="88"/>
      <c r="C121" s="48"/>
      <c r="D121" s="48"/>
      <c r="E121" s="28"/>
      <c r="F121" s="28"/>
    </row>
    <row r="122" spans="1:6" ht="12.75">
      <c r="A122" s="88"/>
      <c r="B122" s="88"/>
      <c r="C122" s="48"/>
      <c r="D122" s="48"/>
      <c r="E122" s="28"/>
      <c r="F122" s="28"/>
    </row>
    <row r="123" spans="1:6" ht="13.5" thickBot="1">
      <c r="A123" s="11"/>
      <c r="B123" s="11"/>
      <c r="C123" s="37"/>
      <c r="D123" s="37"/>
      <c r="E123" s="38"/>
      <c r="F123" s="38"/>
    </row>
    <row r="124" spans="1:7" ht="13.5" thickBot="1">
      <c r="A124" s="59" t="s">
        <v>13</v>
      </c>
      <c r="B124" s="127"/>
      <c r="C124" s="29"/>
      <c r="D124" s="29"/>
      <c r="E124" s="30"/>
      <c r="F124" s="30"/>
      <c r="G124" s="113"/>
    </row>
    <row r="125" spans="1:7" ht="12.75">
      <c r="A125" s="14" t="s">
        <v>14</v>
      </c>
      <c r="B125" s="14"/>
      <c r="C125" s="26"/>
      <c r="D125" s="26"/>
      <c r="E125" s="33"/>
      <c r="F125" s="112"/>
      <c r="G125" s="113"/>
    </row>
    <row r="126" spans="1:7" ht="12.75">
      <c r="A126" s="17" t="s">
        <v>63</v>
      </c>
      <c r="B126" s="17"/>
      <c r="C126" s="52">
        <v>1000</v>
      </c>
      <c r="D126" s="104">
        <v>1000</v>
      </c>
      <c r="E126" s="52">
        <v>0</v>
      </c>
      <c r="F126" s="115">
        <v>1000</v>
      </c>
      <c r="G126" s="113">
        <v>700</v>
      </c>
    </row>
    <row r="127" spans="1:7" ht="12.75">
      <c r="A127" s="17" t="s">
        <v>108</v>
      </c>
      <c r="B127" s="17"/>
      <c r="C127" s="52">
        <v>500</v>
      </c>
      <c r="D127" s="104">
        <v>500</v>
      </c>
      <c r="E127" s="52">
        <v>0</v>
      </c>
      <c r="F127" s="115">
        <v>500</v>
      </c>
      <c r="G127" s="113">
        <v>750</v>
      </c>
    </row>
    <row r="128" spans="1:7" ht="12.75">
      <c r="A128" s="17" t="s">
        <v>109</v>
      </c>
      <c r="B128" s="17"/>
      <c r="C128" s="53">
        <v>700</v>
      </c>
      <c r="D128" s="106">
        <v>700</v>
      </c>
      <c r="E128" s="35">
        <v>678</v>
      </c>
      <c r="F128" s="45">
        <v>758</v>
      </c>
      <c r="G128" s="113">
        <v>400</v>
      </c>
    </row>
    <row r="129" spans="1:7" ht="13.5" thickBot="1">
      <c r="A129" s="64" t="s">
        <v>36</v>
      </c>
      <c r="B129" s="129">
        <v>740</v>
      </c>
      <c r="C129" s="105">
        <f>SUM(C126:C128)</f>
        <v>2200</v>
      </c>
      <c r="D129" s="105">
        <f>SUM(D126:D128)</f>
        <v>2200</v>
      </c>
      <c r="E129" s="66">
        <f>SUM(E125:E128)</f>
        <v>678</v>
      </c>
      <c r="F129" s="66">
        <f>SUM(F126:F128)</f>
        <v>2258</v>
      </c>
      <c r="G129" s="121">
        <f>SUM(G126:G128)</f>
        <v>1850</v>
      </c>
    </row>
    <row r="130" spans="1:6" ht="13.5" thickBot="1">
      <c r="A130" s="11"/>
      <c r="B130" s="11"/>
      <c r="C130" s="54"/>
      <c r="D130" s="54"/>
      <c r="E130" s="46"/>
      <c r="F130" s="46"/>
    </row>
    <row r="131" spans="1:7" ht="13.5" thickBot="1">
      <c r="A131" s="59" t="s">
        <v>15</v>
      </c>
      <c r="B131" s="127"/>
      <c r="C131" s="29"/>
      <c r="D131" s="29"/>
      <c r="E131" s="30"/>
      <c r="F131" s="30"/>
      <c r="G131" s="113"/>
    </row>
    <row r="132" spans="1:7" ht="12.75">
      <c r="A132" s="18" t="s">
        <v>16</v>
      </c>
      <c r="B132" s="18"/>
      <c r="C132" s="31"/>
      <c r="D132" s="31"/>
      <c r="E132" s="32"/>
      <c r="F132" s="111"/>
      <c r="G132" s="113"/>
    </row>
    <row r="133" spans="1:7" ht="12.75">
      <c r="A133" s="17" t="s">
        <v>53</v>
      </c>
      <c r="B133" s="17"/>
      <c r="C133" s="26">
        <v>60</v>
      </c>
      <c r="D133" s="26">
        <v>60</v>
      </c>
      <c r="E133" s="33">
        <v>35</v>
      </c>
      <c r="F133" s="112">
        <v>60</v>
      </c>
      <c r="G133" s="113">
        <v>60</v>
      </c>
    </row>
    <row r="134" spans="1:7" ht="12.75">
      <c r="A134" s="16" t="s">
        <v>88</v>
      </c>
      <c r="B134" s="16"/>
      <c r="C134" s="26"/>
      <c r="D134" s="26"/>
      <c r="E134" s="33"/>
      <c r="F134" s="112"/>
      <c r="G134" s="113"/>
    </row>
    <row r="135" spans="1:7" ht="12.75">
      <c r="A135" s="17" t="s">
        <v>89</v>
      </c>
      <c r="B135" s="17"/>
      <c r="C135" s="26">
        <v>2100</v>
      </c>
      <c r="D135" s="26">
        <v>2100</v>
      </c>
      <c r="E135" s="33">
        <v>1453</v>
      </c>
      <c r="F135" s="112">
        <v>1600</v>
      </c>
      <c r="G135" s="113">
        <v>350</v>
      </c>
    </row>
    <row r="136" spans="1:7" ht="13.5" thickBot="1">
      <c r="A136" s="14"/>
      <c r="B136" s="14"/>
      <c r="C136" s="26"/>
      <c r="D136" s="26"/>
      <c r="E136" s="33"/>
      <c r="F136" s="112"/>
      <c r="G136" s="113"/>
    </row>
    <row r="137" spans="1:7" ht="13.5" thickBot="1">
      <c r="A137" s="59" t="s">
        <v>37</v>
      </c>
      <c r="B137" s="127">
        <v>91</v>
      </c>
      <c r="C137" s="61">
        <f>SUM(C133:C136)</f>
        <v>2160</v>
      </c>
      <c r="D137" s="61">
        <f>SUM(D133:D136)</f>
        <v>2160</v>
      </c>
      <c r="E137" s="63">
        <f>SUM(E133:E136)</f>
        <v>1488</v>
      </c>
      <c r="F137" s="63">
        <f>SUM(F133:F136)</f>
        <v>1660</v>
      </c>
      <c r="G137" s="121">
        <f>SUM(G133:G136)</f>
        <v>410</v>
      </c>
    </row>
    <row r="138" spans="1:6" ht="13.5" thickBot="1">
      <c r="A138" s="11"/>
      <c r="B138" s="11"/>
      <c r="C138" s="37"/>
      <c r="D138" s="37"/>
      <c r="E138" s="38"/>
      <c r="F138" s="38"/>
    </row>
    <row r="139" spans="1:7" ht="12.75">
      <c r="A139" s="62" t="s">
        <v>17</v>
      </c>
      <c r="B139" s="128"/>
      <c r="C139" s="40"/>
      <c r="D139" s="40"/>
      <c r="E139" s="41"/>
      <c r="F139" s="41"/>
      <c r="G139" s="113"/>
    </row>
    <row r="140" spans="1:7" ht="12.75">
      <c r="A140" s="94" t="s">
        <v>46</v>
      </c>
      <c r="B140" s="94"/>
      <c r="C140" s="95">
        <v>2000</v>
      </c>
      <c r="D140" s="34">
        <v>2000</v>
      </c>
      <c r="E140" s="58">
        <v>0</v>
      </c>
      <c r="F140" s="118">
        <v>0</v>
      </c>
      <c r="G140" s="113">
        <v>2000</v>
      </c>
    </row>
    <row r="141" spans="1:7" ht="12.75">
      <c r="A141" s="94" t="s">
        <v>54</v>
      </c>
      <c r="B141" s="94"/>
      <c r="C141" s="93"/>
      <c r="D141" s="110">
        <v>8947</v>
      </c>
      <c r="E141" s="58">
        <v>0</v>
      </c>
      <c r="F141" s="119">
        <v>0</v>
      </c>
      <c r="G141" s="113">
        <v>570</v>
      </c>
    </row>
    <row r="142" spans="1:7" ht="12.75">
      <c r="A142" s="68" t="s">
        <v>38</v>
      </c>
      <c r="B142" s="68"/>
      <c r="C142" s="76">
        <f>SUM(C140:C141)</f>
        <v>2000</v>
      </c>
      <c r="D142" s="77">
        <f>SUM(D140:D141)</f>
        <v>10947</v>
      </c>
      <c r="E142" s="70">
        <f>SUM(E140:E141)</f>
        <v>0</v>
      </c>
      <c r="F142" s="120">
        <f>SUM(F140:F141)</f>
        <v>0</v>
      </c>
      <c r="G142" s="121">
        <f>SUM(G140:G141)</f>
        <v>2570</v>
      </c>
    </row>
    <row r="143" spans="1:7" ht="12.75">
      <c r="A143" s="12"/>
      <c r="B143" s="12"/>
      <c r="C143" s="25"/>
      <c r="D143" s="25"/>
      <c r="E143" s="38"/>
      <c r="F143" s="38"/>
      <c r="G143" s="113"/>
    </row>
    <row r="144" spans="1:7" ht="12.75">
      <c r="A144" s="69" t="s">
        <v>22</v>
      </c>
      <c r="B144" s="69">
        <f>SUM(B11:B143)</f>
        <v>28110</v>
      </c>
      <c r="C144" s="76">
        <f>SUM(C11+C23+C31+C36+C42+C51+C59+C83+C92+C100+C118+C129+C137+C142+C106)</f>
        <v>84990</v>
      </c>
      <c r="D144" s="76">
        <f>SUM(D11+D23+D31+D36+D42+D51+D59+D83+D92+D100+D118+D129+D137+D142+D106)</f>
        <v>126845</v>
      </c>
      <c r="E144" s="70">
        <f>E11+E23+E31+E36+E42+E51+E59+E83+E92+E100+E106+E118+E129+E137+E142</f>
        <v>23064</v>
      </c>
      <c r="F144" s="120">
        <f>F11+F23+F31+F36+F42+F51+F59+F83+F92+F100+F118+F129+F137+F142+F106</f>
        <v>103319</v>
      </c>
      <c r="G144" s="121">
        <f>G11+G23+G31+G42+G51+G59+G83+G92+G100+G106+G118+G129+G137+G142</f>
        <v>66240</v>
      </c>
    </row>
    <row r="145" spans="1:7" ht="13.5" thickBot="1">
      <c r="A145" s="19"/>
      <c r="B145" s="19"/>
      <c r="C145" s="26"/>
      <c r="D145" s="26"/>
      <c r="E145" s="33"/>
      <c r="F145" s="112"/>
      <c r="G145" s="113"/>
    </row>
    <row r="146" spans="1:6" ht="13.5" thickBot="1">
      <c r="A146" s="24" t="s">
        <v>19</v>
      </c>
      <c r="B146" s="132"/>
      <c r="C146" s="29"/>
      <c r="D146" s="29"/>
      <c r="E146" s="30"/>
      <c r="F146" s="30"/>
    </row>
    <row r="147" spans="1:7" ht="12.75">
      <c r="A147" s="15" t="s">
        <v>69</v>
      </c>
      <c r="B147" s="15"/>
      <c r="C147" s="113">
        <v>160</v>
      </c>
      <c r="D147" s="113">
        <v>160</v>
      </c>
      <c r="E147" s="33">
        <v>108</v>
      </c>
      <c r="F147" s="33">
        <v>145</v>
      </c>
      <c r="G147" s="113">
        <v>170</v>
      </c>
    </row>
    <row r="148" spans="1:7" ht="12.75">
      <c r="A148" s="15" t="s">
        <v>70</v>
      </c>
      <c r="B148" s="15"/>
      <c r="C148" s="113">
        <v>950</v>
      </c>
      <c r="D148" s="113">
        <v>950</v>
      </c>
      <c r="E148" s="33">
        <v>696</v>
      </c>
      <c r="F148" s="33">
        <v>930</v>
      </c>
      <c r="G148" s="113">
        <v>930</v>
      </c>
    </row>
    <row r="149" spans="1:7" ht="12.75">
      <c r="A149" s="20" t="s">
        <v>85</v>
      </c>
      <c r="B149" s="20"/>
      <c r="C149" s="113">
        <v>3710</v>
      </c>
      <c r="D149" s="113">
        <v>3710</v>
      </c>
      <c r="E149" s="47">
        <v>2774</v>
      </c>
      <c r="F149" s="47">
        <v>3710</v>
      </c>
      <c r="G149" s="113">
        <v>3800</v>
      </c>
    </row>
    <row r="150" spans="1:7" ht="12.75">
      <c r="A150" s="17" t="s">
        <v>84</v>
      </c>
      <c r="B150" s="17"/>
      <c r="C150" s="113">
        <v>2517</v>
      </c>
      <c r="D150" s="113">
        <v>2517</v>
      </c>
      <c r="E150" s="33">
        <v>2526</v>
      </c>
      <c r="F150" s="33">
        <v>2526</v>
      </c>
      <c r="G150" s="113">
        <v>0</v>
      </c>
    </row>
    <row r="151" spans="1:7" ht="12.75">
      <c r="A151" s="17" t="s">
        <v>102</v>
      </c>
      <c r="B151" s="17"/>
      <c r="C151" s="113">
        <v>2235</v>
      </c>
      <c r="D151" s="113">
        <v>2235</v>
      </c>
      <c r="E151" s="33">
        <v>1675</v>
      </c>
      <c r="F151" s="33">
        <v>2235</v>
      </c>
      <c r="G151" s="113">
        <v>2235</v>
      </c>
    </row>
    <row r="152" spans="1:7" ht="12.75">
      <c r="A152" s="17" t="s">
        <v>103</v>
      </c>
      <c r="B152" s="17"/>
      <c r="C152" s="113">
        <v>0</v>
      </c>
      <c r="D152" s="113">
        <v>0</v>
      </c>
      <c r="E152" s="33">
        <v>0</v>
      </c>
      <c r="F152" s="33">
        <v>0</v>
      </c>
      <c r="G152" s="113">
        <v>16500</v>
      </c>
    </row>
    <row r="153" spans="1:7" ht="13.5" thickBot="1">
      <c r="A153" s="64"/>
      <c r="B153" s="129">
        <v>11005</v>
      </c>
      <c r="C153" s="74">
        <f>SUM(C147:C152)</f>
        <v>9572</v>
      </c>
      <c r="D153" s="74">
        <f>SUM(D147:D152)</f>
        <v>9572</v>
      </c>
      <c r="E153" s="73">
        <f>SUM(E147:E152)</f>
        <v>7779</v>
      </c>
      <c r="F153" s="75">
        <f>SUM(F147:F152)</f>
        <v>9546</v>
      </c>
      <c r="G153" s="122">
        <f>SUM(G147:G152)</f>
        <v>23635</v>
      </c>
    </row>
    <row r="154" spans="1:7" ht="13.5" thickBot="1">
      <c r="A154" s="82"/>
      <c r="B154" s="133"/>
      <c r="C154" s="83"/>
      <c r="D154" s="83"/>
      <c r="E154" s="84"/>
      <c r="F154" s="85"/>
      <c r="G154" s="113"/>
    </row>
    <row r="155" spans="1:7" ht="13.5" thickBot="1">
      <c r="A155" s="59" t="s">
        <v>18</v>
      </c>
      <c r="B155" s="59">
        <f>SUM(B144:B154)</f>
        <v>39115</v>
      </c>
      <c r="C155" s="78">
        <f>SUM(C144+C153)</f>
        <v>94562</v>
      </c>
      <c r="D155" s="79">
        <f>SUM(D144+D153)</f>
        <v>136417</v>
      </c>
      <c r="E155" s="80">
        <f>SUM(E144+E153)</f>
        <v>30843</v>
      </c>
      <c r="F155" s="81">
        <f>F144+F153</f>
        <v>112865</v>
      </c>
      <c r="G155" s="121">
        <f>G144+G153</f>
        <v>89875</v>
      </c>
    </row>
    <row r="157" spans="1:2" ht="12.75">
      <c r="A157" s="1"/>
      <c r="B157" s="1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alignWithMargins="0">
    <oddFooter>&amp;CStránka &amp;P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0.140625" style="0" customWidth="1"/>
    <col min="2" max="2" width="11.7109375" style="0" customWidth="1"/>
  </cols>
  <sheetData>
    <row r="1" ht="13.5" thickBot="1"/>
    <row r="2" ht="13.5" thickBot="1">
      <c r="A2" s="9"/>
    </row>
    <row r="6" spans="1:2" ht="12.75">
      <c r="A6" s="7"/>
      <c r="B6" s="2"/>
    </row>
    <row r="7" spans="1:2" ht="12.75">
      <c r="A7" s="7"/>
      <c r="B7" s="3"/>
    </row>
    <row r="8" spans="1:2" ht="12.75">
      <c r="A8" s="7"/>
      <c r="B8" s="3"/>
    </row>
    <row r="9" spans="1:2" ht="12.75">
      <c r="A9" s="7"/>
      <c r="B9" s="3"/>
    </row>
    <row r="10" spans="1:2" ht="12.75">
      <c r="A10" s="4"/>
      <c r="B10" s="55"/>
    </row>
    <row r="11" spans="1:2" ht="12.75">
      <c r="A11" s="7"/>
      <c r="B11" s="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2018-10-29T09:39:38Z</cp:lastPrinted>
  <dcterms:created xsi:type="dcterms:W3CDTF">2008-01-23T12:48:28Z</dcterms:created>
  <dcterms:modified xsi:type="dcterms:W3CDTF">2019-01-02T11:29:54Z</dcterms:modified>
  <cp:category/>
  <cp:version/>
  <cp:contentType/>
  <cp:contentStatus/>
</cp:coreProperties>
</file>